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RA - 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23" authorId="0">
      <text>
        <r>
          <rPr>
            <sz val="10"/>
            <rFont val="Arial"/>
            <family val="2"/>
          </rPr>
          <t xml:space="preserve">R$ 19.795.555,64 
R$ 16.247.188,60
Total = R$ 36.042.744,24 – R$ 5.334.984,50 (anulação) = R$ 30.707.759,74
</t>
        </r>
      </text>
    </comment>
    <comment ref="D24" authorId="0">
      <text>
        <r>
          <rPr>
            <sz val="10"/>
            <rFont val="Arial"/>
            <family val="2"/>
          </rPr>
          <t xml:space="preserve">R$ 6.009.487,32
R$ 995.742,16
R$ 2.253.695,24
Total = R$ 9.258.924,72
</t>
        </r>
      </text>
    </comment>
    <comment ref="E24" authorId="0">
      <text>
        <r>
          <rPr>
            <sz val="10"/>
            <rFont val="Arial"/>
            <family val="2"/>
          </rPr>
          <t xml:space="preserve">R$ 5.814.066,77
R$ 27.313.150,02
Total = R$ 33.127.216,79</t>
        </r>
      </text>
    </comment>
    <comment ref="G25" authorId="0">
      <text>
        <r>
          <rPr>
            <sz val="10"/>
            <rFont val="Arial"/>
            <family val="2"/>
          </rPr>
          <t xml:space="preserve">R$ 935.201,73
R$ 49.532,95
R$1.624.718,82
Total = R$ 2.609.453,50</t>
        </r>
      </text>
    </comment>
    <comment ref="G27" authorId="0">
      <text>
        <r>
          <rPr>
            <sz val="10"/>
            <rFont val="Arial"/>
            <family val="2"/>
          </rPr>
          <t xml:space="preserve">R$ 389.769,60 
R$ 49.532,95
R$ 1.624.718,86
R$ 1.624.718,86
R$ 1.624.718,83
R$ 995.742,16
R$ 761.562,46
R$ 1.252.289,24
R$ 1.624.718,86
Total = R$ 9.947.771,82</t>
        </r>
      </text>
    </comment>
    <comment ref="G29" authorId="0">
      <text>
        <r>
          <rPr>
            <sz val="10"/>
            <rFont val="Arial"/>
            <family val="2"/>
          </rPr>
          <t xml:space="preserve">R$ 1.624.718,86
R$ 1.252.289,24
R$ 499.351,54
R$ 496.390,62
Total = R$ 3.872.750,26</t>
        </r>
      </text>
    </comment>
    <comment ref="I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Despesas Pré-Operacionais</t>
        </r>
      </text>
    </comment>
    <comment ref="J28" authorId="0">
      <text>
        <r>
          <rPr>
            <sz val="10"/>
            <rFont val="Arial"/>
            <family val="2"/>
          </rPr>
          <t xml:space="preserve">Glosas:
R$ 60.000,00 (Provisionado Fundo Rescisório)
R$ 174.179,70 ( UTI Pediátrica TMO)
TOTAL = 234.179,70</t>
        </r>
      </text>
    </comment>
    <comment ref="J29" authorId="0">
      <text>
        <r>
          <rPr>
            <sz val="10"/>
            <rFont val="Arial"/>
            <family val="2"/>
          </rPr>
          <t xml:space="preserve">Glosas:
R$ 198.249,89 (Provisionado Fundo Rescisório)
R$ 174.179,70 ( UTI Pediátrica TMO)
TOTAL = 372.429,59</t>
        </r>
      </text>
    </comment>
    <comment ref="L25" authorId="0">
      <text>
        <r>
          <rPr>
            <sz val="10"/>
            <rFont val="Arial"/>
            <family val="2"/>
          </rPr>
          <t xml:space="preserve">R$ 49.532,95
R$ 935.201,73
R$ 1.624.718,82
Total = R$ 2.609.453,50</t>
        </r>
      </text>
    </comment>
    <comment ref="L27" authorId="0">
      <text>
        <r>
          <rPr>
            <sz val="10"/>
            <rFont val="Arial"/>
            <family val="2"/>
          </rPr>
          <t xml:space="preserve">R$ 389.769,60
R$ 49.532,95
R$ 1.624.718,86
Total = 2.064.021,41</t>
        </r>
      </text>
    </comment>
    <comment ref="L28" authorId="0">
      <text>
        <r>
          <rPr>
            <sz val="10"/>
            <rFont val="Arial"/>
            <family val="2"/>
          </rPr>
          <t xml:space="preserve">R$ 3.249.437,69
R$ 761.562,46
Total = R$ 4.011.000,15</t>
        </r>
      </text>
    </comment>
    <comment ref="L29" authorId="0">
      <text>
        <r>
          <rPr>
            <sz val="10"/>
            <rFont val="Arial"/>
            <family val="2"/>
          </rPr>
          <t xml:space="preserve">R$ 1.252.289,24
R$ 1.624.718,86
R$ 995.742,16
Total = R$ 3.872.750,26</t>
        </r>
      </text>
    </comment>
    <comment ref="N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 Pré-Operacional</t>
        </r>
      </text>
    </comment>
  </commentList>
</comments>
</file>

<file path=xl/sharedStrings.xml><?xml version="1.0" encoding="utf-8"?>
<sst xmlns="http://schemas.openxmlformats.org/spreadsheetml/2006/main" count="105" uniqueCount="79">
  <si>
    <t xml:space="preserve">Relatório Resumido da Execução Orçamentária e Financeira por Contrato de Gestão</t>
  </si>
  <si>
    <t xml:space="preserve">Mês/Ano: Janeiro/Julho/2025</t>
  </si>
  <si>
    <t xml:space="preserve">Órgão Contratante: SECRETARIA DE ESTADO DA SAÚDE – SES/GO.</t>
  </si>
  <si>
    <t xml:space="preserve">CNPJ: 02.529.964/0001-57</t>
  </si>
  <si>
    <t xml:space="preserve">Organização Social Contratada : FUNDAÇÃO PIO XII</t>
  </si>
  <si>
    <t xml:space="preserve">CNPJ: 49.150.352/0001-12</t>
  </si>
  <si>
    <t xml:space="preserve">Unidade Gerida: COMPLEXO ONCOLÓGICO DE REFERÊNCIA DO ESTADO DE GOIÁS - CORA</t>
  </si>
  <si>
    <t xml:space="preserve">CNPJ: 49.150.352/0046-14</t>
  </si>
  <si>
    <t xml:space="preserve">Termo de Colaboração nº:  03/20232/SES  (000036569085); 1º TA; 2º TA; 3º TA; 1º Apostilamento; 2º Apostilamento; 3ºApostilamento; 4º Apostilamento              </t>
  </si>
  <si>
    <t xml:space="preserve">Vigência do Contrato de Gestão - Início 28/12/2022, Término 28/12/2034 – 3º Termo Aditivo - Início 01/04/2024, Término 28/12/2034 </t>
  </si>
  <si>
    <t xml:space="preserve">Previsão de Repasse Mensal do Termo de Colaboração nº:  03/20232/SES  +  3º Termo Aditivo- Custeio : R$ 4.245.179,85        Processo nº: 202200010069828</t>
  </si>
  <si>
    <t xml:space="preserve">Mês</t>
  </si>
  <si>
    <t xml:space="preserve">Comparativo do Estimado com a Execução Orçamentária e Financeira</t>
  </si>
  <si>
    <t xml:space="preserve">Valor Mensal Estimado no Termo de Colaboração</t>
  </si>
  <si>
    <t xml:space="preserve">1. Valor Mensal Estimado no Termo de Colaboração - Custeio</t>
  </si>
  <si>
    <t xml:space="preserve">2. Empenhado no mês</t>
  </si>
  <si>
    <t xml:space="preserve">3. Liquidado no mês</t>
  </si>
  <si>
    <t xml:space="preserve">4. Glosas Aplicadas</t>
  </si>
  <si>
    <t xml:space="preserve">5. Montante pago no mês (informar o mês a que se refere, quando ocorrer repasses para mais de uma competência, inserir linha para cada mês)</t>
  </si>
  <si>
    <t xml:space="preserve">6. Guia de Recolhimento (Devolução - informar na Nota Explicativa - Ex.: processo e mês a que se refere), os valores devolvidos estão lançados no mês em que houve a quitação da guia , não impactam nas ordens de pagamento repassadas no mês.</t>
  </si>
  <si>
    <t xml:space="preserve">7. Guias de Receita (Devolução de Recursos de Exercícios Anteriores) os valores devolvidos estão lançados no mês em que houve a quitação da guia, não impactam nas ordens de pagamento repassadas no mês.</t>
  </si>
  <si>
    <t xml:space="preserve">8. Pagamentos (repasses – Restos a Pagar) (Informar na Nota Explicativa)</t>
  </si>
  <si>
    <t xml:space="preserve">9. Pagamentos de Despesas de Exercícios Anteriores - DEA (informar a natureza, processo e outros esclarecimentos sobre o repasse efetuado para a contratada, objetivamente, na Nota Explicativa)</t>
  </si>
  <si>
    <t xml:space="preserve">10. Total de Pagamentos no mês (10 = 5 – (6 + 7) + 8 + 9)</t>
  </si>
  <si>
    <t xml:space="preserve">Custeio</t>
  </si>
  <si>
    <t xml:space="preserve">Investimentos</t>
  </si>
  <si>
    <t xml:space="preserve">Repasses Adicionais (Ver Legenda)</t>
  </si>
  <si>
    <t xml:space="preserve">Referência/Parcela</t>
  </si>
  <si>
    <t xml:space="preserve">Investimento</t>
  </si>
  <si>
    <t xml:space="preserve">jan.-25</t>
  </si>
  <si>
    <t xml:space="preserve">fev-25</t>
  </si>
  <si>
    <t xml:space="preserve">mar-25</t>
  </si>
  <si>
    <t xml:space="preserve">abr-25</t>
  </si>
  <si>
    <t xml:space="preserve">mai-25</t>
  </si>
  <si>
    <t xml:space="preserve">Jun-25</t>
  </si>
  <si>
    <t xml:space="preserve">Jul-25</t>
  </si>
  <si>
    <t xml:space="preserve">Total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</si>
  <si>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</si>
  <si>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 xml:space="preserve">Descrição</t>
  </si>
  <si>
    <t xml:space="preserve">Ressarcimentos (Rescisões Trabalhista, Serviço Hospitalar e Ambulatorial, Leitos Extras, Material Órtese e Prótese, OPME e Outros ). </t>
  </si>
  <si>
    <t xml:space="preserve">Mandados Judiciais </t>
  </si>
  <si>
    <t xml:space="preserve">Repasse Via Regularização de Despesas. </t>
  </si>
  <si>
    <t xml:space="preserve">Encontro de Contas Final do Contrato.</t>
  </si>
  <si>
    <t xml:space="preserve">Outros.</t>
  </si>
  <si>
    <t xml:space="preserve">Detalhamento - Glosas</t>
  </si>
  <si>
    <t xml:space="preserve">Valor R$</t>
  </si>
  <si>
    <t xml:space="preserve">Natureza da Despesa</t>
  </si>
  <si>
    <t xml:space="preserve">Processo</t>
  </si>
  <si>
    <t xml:space="preserve">Competência da Despesa (mês/ano)</t>
  </si>
  <si>
    <t xml:space="preserve">Período de aplicação da Glosa (mês/ano)</t>
  </si>
  <si>
    <t xml:space="preserve">Área Responsável</t>
  </si>
  <si>
    <t xml:space="preserve">Valor provisionado para ajuste posterior.</t>
  </si>
  <si>
    <t xml:space="preserve">3.3.50.85.02 </t>
  </si>
  <si>
    <t xml:space="preserve">SES/CGC/SUPECC-19837. </t>
  </si>
  <si>
    <t xml:space="preserve">Glosa da linha de UTI pediátrica TMO</t>
  </si>
  <si>
    <t xml:space="preserve">Total Geral</t>
  </si>
  <si>
    <t xml:space="preserve">Nota explicativa</t>
  </si>
  <si>
    <r>
      <rPr>
        <b val="true"/>
        <sz val="10"/>
        <color rgb="FF000000"/>
        <rFont val="Calibri"/>
        <family val="0"/>
        <charset val="1"/>
      </rPr>
      <t xml:space="preserve">Valor Estimado no Termo de Colaboração = Custeio (R$ 4.245.179,85) + Apostilamento (não se aplica) + Residência (não se aplica) + Servidor Cedido (não se aplica).
1. Valor Mensal Estimado no Termo de Colaboração - Custeio = Custeio (R$ 4.245.179,85) + Apostilamento (não se aplica) + Residência (não se aplica).
3. Valor informado pela área técnica – GEFIN (SEI nº 202500010016855)
</t>
    </r>
    <r>
      <rPr>
        <b val="true"/>
        <sz val="10"/>
        <rFont val="Calibri"/>
        <family val="0"/>
        <charset val="1"/>
      </rPr>
      <t xml:space="preserve">4. Valor Provisionado conforme Solicitação de Liquidação e Pagamento (maio/SEI nº 75383659; junho/SEI nº 75722058; julho/SEI nº 76134190).  Valor aplicado com valor estimado - ajuste será realizado posteriormente, quando informado pela SES/CGC/SUPECC – 19837.  </t>
    </r>
    <r>
      <rPr>
        <b val="true"/>
        <sz val="10"/>
        <color rgb="FF000000"/>
        <rFont val="Calibri"/>
        <family val="2"/>
        <charset val="1"/>
      </rPr>
      <t xml:space="preserve">Glosa da linha de UTI pediátrica TMO. conforme apontamentos na Nota Técnica nº 18/2022 (SEI nº 000036293787), justificados pelo Despacho nº 390/2025 (SEI nº 75585789) e pelo Despacho nº 875/2025 (SEI nº 75748789). Confirmado por visita técnica realizada na instituição no dia 13 de junho de 2025 (SEI nº 75882792).</t>
    </r>
    <r>
      <rPr>
        <b val="true"/>
        <sz val="10"/>
        <rFont val="Calibri"/>
        <family val="0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 Pagamentos (repasses – Restos a pagar)
</t>
    </r>
    <r>
      <rPr>
        <b val="true"/>
        <sz val="10"/>
        <color rgb="FF000000"/>
        <rFont val="Calibri"/>
        <family val="0"/>
        <charset val="1"/>
      </rPr>
      <t xml:space="preserve">
9. Pagamentos de Despesas de Exercícios Anteriores – DEA:
</t>
    </r>
  </si>
  <si>
    <t xml:space="preserve">Conforme diretrizes descritas no Despacho 2688 (SEI Nº 65101374), Processo SEI Nº 202400010067105, o valor dos Servidores Cedidos, Auxílio Moradia, Bolsa de Residência médica e Gratificação de Servidores Estatutários serão apenas de caráter informativo pois são pagos diretamente pelo GGP da SES/GO. Segue: Não se aplica.</t>
  </si>
  <si>
    <t xml:space="preserve">2. Empenhos Anulados: Anulação nº 2025.2850.090.00001.001 (SEI nº : não disponível no processo SEI ), no valor de R$ 5.334.984,50, na data de 18/06/2025, conforme dados SiofiNet.</t>
  </si>
  <si>
    <t xml:space="preserve">Processo de Investimento 202200036015480</t>
  </si>
  <si>
    <t xml:space="preserve">8. Pagamentos (repasses – Restos a Pagar) : Não se aplica.</t>
  </si>
  <si>
    <t xml:space="preserve">9. Pagamentos de Despesas de Exercícios Anteriores – DEA: Não se aplica.</t>
  </si>
  <si>
    <t xml:space="preserve">Demonstrativo de investimento repassados no período de janeiro a março/2025</t>
  </si>
  <si>
    <t xml:space="preserve">Data de Pagto</t>
  </si>
  <si>
    <t xml:space="preserve">Dot.Emp.Op</t>
  </si>
  <si>
    <t xml:space="preserve">Grupo</t>
  </si>
  <si>
    <t xml:space="preserve">Fonte</t>
  </si>
  <si>
    <t xml:space="preserve">Natureza</t>
  </si>
  <si>
    <t xml:space="preserve">Observação</t>
  </si>
  <si>
    <t xml:space="preserve">Valor Pago </t>
  </si>
  <si>
    <t xml:space="preserve">2025.2850.093.00001.001</t>
  </si>
  <si>
    <t xml:space="preserve">4.4.50.51.06</t>
  </si>
  <si>
    <t xml:space="preserve">10ª Parcela – Obras</t>
  </si>
  <si>
    <t xml:space="preserve">2025.2850.093.00002.001</t>
  </si>
  <si>
    <t xml:space="preserve">11ª Parcela – Obras</t>
  </si>
  <si>
    <t xml:space="preserve">2025.2850.093.00002.002</t>
  </si>
  <si>
    <t xml:space="preserve">12ª Parcela – Obras</t>
  </si>
  <si>
    <t xml:space="preserve">Fonte: Contratos de Gestão e Aditivos contidos no processo e Portal Transparência: saude.go.gov.br  e Sistema SIOFINET - Portal.go.gov.br.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</si>
</sst>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-* #,##0.00_-;\-* #,##0.00_-;_-* \-??_-;_-@_-"/>
    <numFmt numFmtId="166" formatCode="#,##0.00"/>
    <numFmt numFmtId="167" formatCode="mmm/yy"/>
    <numFmt numFmtId="168" formatCode="0.00_);[RED]\(0.00\)"/>
    <numFmt numFmtId="169" formatCode="@"/>
    <numFmt numFmtId="170" formatCode="dd/mm/yy"/>
    <numFmt numFmtId="171" formatCode="#,##0"/>
    <numFmt numFmtId="172" formatCode="[$R$-416]\ #,##0.00;[RED]\-[$R$-416]\ #,##0.00"/>
  </numFmts>
  <fonts count="20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0"/>
      <charset val="1"/>
    </font>
    <font>
      <b val="true"/>
      <sz val="20"/>
      <color rgb="FFFFFFFF"/>
      <name val="Arial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9.75"/>
      <color rgb="FF000000"/>
      <name val="Calibri"/>
      <family val="0"/>
      <charset val="1"/>
    </font>
    <font>
      <sz val="14"/>
      <color rgb="FF000000"/>
      <name val="Times New Roman"/>
      <family val="0"/>
      <charset val="1"/>
    </font>
    <font>
      <sz val="10"/>
      <color rgb="FF000000"/>
      <name val="Calibri"/>
      <family val="2"/>
      <charset val="1"/>
    </font>
    <font>
      <sz val="9.8"/>
      <color rgb="FF000000"/>
      <name val="Calibri"/>
      <family val="0"/>
      <charset val="1"/>
    </font>
    <font>
      <sz val="9.8"/>
      <color rgb="FF000000"/>
      <name val="Calibri"/>
      <family val="0"/>
    </font>
    <font>
      <b val="true"/>
      <sz val="11"/>
      <color rgb="FF000000"/>
      <name val="Calibri"/>
      <family val="0"/>
      <charset val="1"/>
    </font>
    <font>
      <sz val="10"/>
      <color rgb="FF000000"/>
      <name val="Calibri"/>
      <family val="2"/>
    </font>
    <font>
      <b val="true"/>
      <sz val="10"/>
      <name val="Calibri"/>
      <family val="0"/>
      <charset val="1"/>
    </font>
    <font>
      <b val="true"/>
      <sz val="10"/>
      <color rgb="FF000000"/>
      <name val="Calibri"/>
      <family val="2"/>
      <charset val="1"/>
    </font>
    <font>
      <sz val="10"/>
      <name val="Arial"/>
      <family val="2"/>
    </font>
    <font>
      <sz val="9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9E2F3"/>
      </patternFill>
    </fill>
    <fill>
      <patternFill patternType="solid">
        <fgColor rgb="FFCCCCCC"/>
        <bgColor rgb="FFD8D8D8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/>
      <diagonal/>
    </border>
    <border diagonalUp="false" diagonalDown="false">
      <left style="medium"/>
      <right style="medium">
        <color rgb="FFCCCCCC"/>
      </right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>
        <color rgb="FFCCCCCC"/>
      </left>
      <right style="medium">
        <color rgb="FFCCCCCC"/>
      </right>
      <top style="medium"/>
      <bottom style="medium">
        <color rgb="FFCCCCCC"/>
      </bottom>
      <diagonal/>
    </border>
    <border diagonalUp="false" diagonalDown="false">
      <left style="medium"/>
      <right style="medium"/>
      <top style="medium">
        <color rgb="FFCCCCCC"/>
      </top>
      <bottom/>
      <diagonal/>
    </border>
    <border diagonalUp="false" diagonalDown="false">
      <left style="medium">
        <color rgb="FFCCCCCC"/>
      </left>
      <right style="medium"/>
      <top style="medium">
        <color rgb="FFCCCCCC"/>
      </top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0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9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1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6" fillId="0" borderId="11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1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1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3" fillId="0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1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8" fillId="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9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6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6" borderId="11" xfId="21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1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3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4" fillId="3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0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1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70" fontId="11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7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7" fillId="7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5" xfId="20"/>
    <cellStyle name="Vírgula 4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622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9E2F3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C000"/>
    <pageSetUpPr fitToPage="false"/>
  </sheetPr>
  <dimension ref="A1:AR1048576"/>
  <sheetViews>
    <sheetView showFormulas="false" showGridLines="true" showRowColHeaders="true" showZeros="true" rightToLeft="false" tabSelected="true" showOutlineSymbols="true" defaultGridColor="true" view="normal" topLeftCell="A55" colorId="64" zoomScale="100" zoomScaleNormal="100" zoomScalePageLayoutView="100" workbookViewId="0">
      <selection pane="topLeft" activeCell="A49" activeCellId="0" sqref="A49"/>
    </sheetView>
  </sheetViews>
  <sheetFormatPr defaultColWidth="11.5703125" defaultRowHeight="15" zeroHeight="false" outlineLevelRow="0" outlineLevelCol="0"/>
  <cols>
    <col collapsed="false" customWidth="true" hidden="false" outlineLevel="0" max="1" min="1" style="1" width="20.58"/>
    <col collapsed="false" customWidth="true" hidden="false" outlineLevel="0" max="2" min="2" style="1" width="15.43"/>
    <col collapsed="false" customWidth="true" hidden="false" outlineLevel="0" max="3" min="3" style="1" width="24.61"/>
    <col collapsed="false" customWidth="true" hidden="false" outlineLevel="0" max="4" min="4" style="1" width="14"/>
    <col collapsed="false" customWidth="true" hidden="false" outlineLevel="0" max="5" min="5" style="1" width="13.43"/>
    <col collapsed="false" customWidth="true" hidden="false" outlineLevel="0" max="6" min="6" style="1" width="17"/>
    <col collapsed="false" customWidth="true" hidden="false" outlineLevel="0" max="7" min="7" style="1" width="15"/>
    <col collapsed="false" customWidth="true" hidden="false" outlineLevel="0" max="9" min="8" style="1" width="16.71"/>
    <col collapsed="false" customWidth="true" hidden="false" outlineLevel="0" max="11" min="11" style="1" width="16.57"/>
    <col collapsed="false" customWidth="true" hidden="false" outlineLevel="0" max="12" min="12" style="1" width="14.46"/>
    <col collapsed="false" customWidth="true" hidden="false" outlineLevel="0" max="13" min="13" style="1" width="14.74"/>
    <col collapsed="false" customWidth="true" hidden="false" outlineLevel="0" max="14" min="14" style="1" width="17.15"/>
    <col collapsed="false" customWidth="true" hidden="false" outlineLevel="0" max="16" min="15" style="1" width="16.43"/>
    <col collapsed="false" customWidth="true" hidden="false" outlineLevel="0" max="17" min="17" style="1" width="28"/>
    <col collapsed="false" customWidth="true" hidden="false" outlineLevel="0" max="19" min="19" style="1" width="12.15"/>
    <col collapsed="false" customWidth="true" hidden="false" outlineLevel="0" max="21" min="20" style="1" width="13"/>
    <col collapsed="false" customWidth="true" hidden="false" outlineLevel="0" max="22" min="22" style="1" width="14.43"/>
  </cols>
  <sheetData>
    <row r="1" customFormat="false" ht="26.2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customFormat="false" ht="9.7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  <c r="U2" s="4"/>
      <c r="V2" s="4"/>
    </row>
    <row r="3" customFormat="false" ht="1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customFormat="false" ht="14.9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</row>
    <row r="5" customFormat="false" ht="15" hidden="false" customHeight="false" outlineLevel="0" collapsed="false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customFormat="false" ht="15" hidden="false" customHeight="false" outlineLevel="0" collapsed="false">
      <c r="A6" s="7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4"/>
      <c r="P6" s="4"/>
      <c r="Q6" s="4"/>
      <c r="R6" s="4"/>
      <c r="S6" s="4"/>
      <c r="T6" s="4"/>
      <c r="U6" s="4"/>
      <c r="V6" s="4"/>
    </row>
    <row r="7" customFormat="false" ht="11.9" hidden="false" customHeight="true" outlineLevel="0" collapsed="false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4"/>
      <c r="P7" s="4"/>
      <c r="Q7" s="4"/>
      <c r="R7" s="4"/>
      <c r="S7" s="4"/>
      <c r="T7" s="4"/>
      <c r="U7" s="4"/>
      <c r="V7" s="4"/>
    </row>
    <row r="8" customFormat="false" ht="15" hidden="false" customHeight="false" outlineLevel="0" collapsed="false">
      <c r="A8" s="6" t="s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customFormat="false" ht="16.4" hidden="false" customHeight="true" outlineLevel="0" collapsed="false">
      <c r="A9" s="7" t="s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  <c r="R9" s="4"/>
      <c r="S9" s="4"/>
      <c r="T9" s="4"/>
      <c r="U9" s="4"/>
      <c r="V9" s="4"/>
    </row>
    <row r="10" customFormat="false" ht="14.15" hidden="false" customHeight="true" outlineLevel="0" collapsed="false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4"/>
      <c r="P10" s="4"/>
      <c r="Q10" s="4"/>
      <c r="R10" s="4"/>
      <c r="S10" s="4"/>
      <c r="T10" s="4"/>
      <c r="U10" s="4"/>
      <c r="V10" s="4"/>
    </row>
    <row r="11" customFormat="false" ht="13.8" hidden="false" customHeight="false" outlineLevel="0" collapsed="false">
      <c r="A11" s="6" t="s">
        <v>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customFormat="false" ht="15.65" hidden="false" customHeight="true" outlineLevel="0" collapsed="false">
      <c r="A12" s="7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customFormat="false" ht="13.4" hidden="false" customHeight="true" outlineLevel="0" collapsed="false">
      <c r="A13" s="9"/>
      <c r="B13" s="4"/>
      <c r="C13" s="10"/>
      <c r="D13" s="4"/>
      <c r="E13" s="4"/>
      <c r="F13" s="4"/>
      <c r="G13" s="4"/>
      <c r="H13" s="4"/>
      <c r="I13" s="4"/>
      <c r="J13" s="4"/>
      <c r="K13" s="4"/>
      <c r="L13" s="4"/>
      <c r="M13" s="4"/>
      <c r="N13" s="10"/>
      <c r="O13" s="4"/>
      <c r="P13" s="4"/>
      <c r="Q13" s="4"/>
      <c r="R13" s="4"/>
      <c r="S13" s="4"/>
      <c r="T13" s="4"/>
      <c r="U13" s="4"/>
      <c r="V13" s="4"/>
    </row>
    <row r="14" customFormat="false" ht="18.65" hidden="false" customHeight="true" outlineLevel="0" collapsed="false">
      <c r="A14" s="11" t="s">
        <v>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customFormat="false" ht="40.5" hidden="false" customHeight="true" outlineLevel="0" collapsed="fals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customFormat="false" ht="15.65" hidden="false" customHeight="true" outlineLevel="0" collapsed="fals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customFormat="false" ht="18.75" hidden="false" customHeight="true" outlineLevel="0" collapsed="false">
      <c r="A17" s="11" t="s">
        <v>10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customFormat="false" ht="12.75" hidden="false" customHeight="true" outlineLevel="0" collapsed="false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customFormat="false" ht="12.75" hidden="false" customHeight="true" outlineLevel="0" collapsed="false">
      <c r="A19" s="14" t="s">
        <v>11</v>
      </c>
      <c r="B19" s="15"/>
      <c r="C19" s="16" t="s">
        <v>12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customFormat="false" ht="102.75" hidden="false" customHeight="true" outlineLevel="0" collapsed="false">
      <c r="A20" s="14"/>
      <c r="B20" s="17" t="s">
        <v>13</v>
      </c>
      <c r="C20" s="18" t="s">
        <v>14</v>
      </c>
      <c r="D20" s="18" t="s">
        <v>15</v>
      </c>
      <c r="E20" s="18"/>
      <c r="F20" s="18"/>
      <c r="G20" s="18" t="s">
        <v>16</v>
      </c>
      <c r="H20" s="18"/>
      <c r="I20" s="18"/>
      <c r="J20" s="19" t="s">
        <v>17</v>
      </c>
      <c r="K20" s="18" t="s">
        <v>18</v>
      </c>
      <c r="L20" s="18"/>
      <c r="M20" s="18"/>
      <c r="N20" s="18"/>
      <c r="O20" s="18" t="s">
        <v>19</v>
      </c>
      <c r="P20" s="18"/>
      <c r="Q20" s="19" t="s">
        <v>20</v>
      </c>
      <c r="R20" s="18" t="s">
        <v>21</v>
      </c>
      <c r="S20" s="18"/>
      <c r="T20" s="18" t="s">
        <v>22</v>
      </c>
      <c r="U20" s="18"/>
      <c r="V20" s="18" t="s">
        <v>23</v>
      </c>
    </row>
    <row r="21" customFormat="false" ht="58.5" hidden="false" customHeight="true" outlineLevel="0" collapsed="false">
      <c r="A21" s="14"/>
      <c r="B21" s="17"/>
      <c r="C21" s="18"/>
      <c r="D21" s="20" t="s">
        <v>24</v>
      </c>
      <c r="E21" s="20" t="s">
        <v>25</v>
      </c>
      <c r="F21" s="20" t="s">
        <v>26</v>
      </c>
      <c r="G21" s="20" t="s">
        <v>24</v>
      </c>
      <c r="H21" s="20" t="s">
        <v>25</v>
      </c>
      <c r="I21" s="20" t="s">
        <v>26</v>
      </c>
      <c r="J21" s="20" t="s">
        <v>24</v>
      </c>
      <c r="K21" s="20" t="s">
        <v>27</v>
      </c>
      <c r="L21" s="20" t="s">
        <v>24</v>
      </c>
      <c r="M21" s="20" t="s">
        <v>25</v>
      </c>
      <c r="N21" s="20" t="s">
        <v>26</v>
      </c>
      <c r="O21" s="20" t="s">
        <v>24</v>
      </c>
      <c r="P21" s="20" t="s">
        <v>25</v>
      </c>
      <c r="Q21" s="20"/>
      <c r="R21" s="20" t="s">
        <v>24</v>
      </c>
      <c r="S21" s="20" t="s">
        <v>25</v>
      </c>
      <c r="T21" s="20" t="s">
        <v>24</v>
      </c>
      <c r="U21" s="20" t="s">
        <v>28</v>
      </c>
      <c r="V21" s="18"/>
    </row>
    <row r="22" customFormat="false" ht="17.35" hidden="false" customHeight="false" outlineLevel="0" collapsed="false">
      <c r="A22" s="21" t="s">
        <v>29</v>
      </c>
      <c r="B22" s="22" t="n">
        <v>3249437.69</v>
      </c>
      <c r="C22" s="22" t="n">
        <v>3249437.69</v>
      </c>
      <c r="D22" s="23"/>
      <c r="E22" s="24"/>
      <c r="F22" s="24"/>
      <c r="G22" s="23"/>
      <c r="H22" s="25"/>
      <c r="I22" s="25"/>
      <c r="J22" s="23"/>
      <c r="K22" s="26" t="n">
        <v>45658</v>
      </c>
      <c r="L22" s="23"/>
      <c r="M22" s="27"/>
      <c r="N22" s="27"/>
      <c r="O22" s="27"/>
      <c r="P22" s="27"/>
      <c r="Q22" s="27"/>
      <c r="R22" s="28"/>
      <c r="S22" s="29"/>
      <c r="T22" s="29"/>
      <c r="U22" s="27"/>
      <c r="V22" s="30" t="n">
        <v>0</v>
      </c>
    </row>
    <row r="23" s="32" customFormat="true" ht="13.8" hidden="false" customHeight="false" outlineLevel="0" collapsed="false">
      <c r="A23" s="21" t="s">
        <v>30</v>
      </c>
      <c r="B23" s="22" t="n">
        <v>3249437.69</v>
      </c>
      <c r="C23" s="22" t="n">
        <v>3249437.69</v>
      </c>
      <c r="D23" s="23" t="n">
        <v>30707759.74</v>
      </c>
      <c r="E23" s="25"/>
      <c r="F23" s="25"/>
      <c r="G23" s="25"/>
      <c r="H23" s="25"/>
      <c r="I23" s="25"/>
      <c r="J23" s="25"/>
      <c r="K23" s="26" t="n">
        <v>45689</v>
      </c>
      <c r="L23" s="27"/>
      <c r="M23" s="27"/>
      <c r="N23" s="27"/>
      <c r="O23" s="31"/>
      <c r="P23" s="31"/>
      <c r="Q23" s="31"/>
      <c r="R23" s="28"/>
      <c r="S23" s="28"/>
      <c r="T23" s="28"/>
      <c r="U23" s="31"/>
      <c r="V23" s="30" t="n">
        <v>0</v>
      </c>
    </row>
    <row r="24" s="1" customFormat="true" ht="13.8" hidden="false" customHeight="false" outlineLevel="0" collapsed="false">
      <c r="A24" s="21" t="s">
        <v>31</v>
      </c>
      <c r="B24" s="22" t="n">
        <v>3249437.69</v>
      </c>
      <c r="C24" s="22" t="n">
        <v>3249437.69</v>
      </c>
      <c r="D24" s="25" t="n">
        <v>9258924.72</v>
      </c>
      <c r="E24" s="25" t="n">
        <v>33127216.79</v>
      </c>
      <c r="F24" s="25"/>
      <c r="G24" s="25"/>
      <c r="H24" s="25" t="n">
        <v>5000000</v>
      </c>
      <c r="I24" s="25"/>
      <c r="J24" s="25"/>
      <c r="K24" s="33" t="n">
        <v>45717</v>
      </c>
      <c r="L24" s="29"/>
      <c r="M24" s="27"/>
      <c r="N24" s="27"/>
      <c r="O24" s="27"/>
      <c r="P24" s="27"/>
      <c r="Q24" s="27"/>
      <c r="R24" s="29"/>
      <c r="S24" s="29"/>
      <c r="T24" s="29"/>
      <c r="U24" s="27"/>
      <c r="V24" s="34" t="n">
        <v>0</v>
      </c>
    </row>
    <row r="25" s="37" customFormat="true" ht="13.8" hidden="false" customHeight="false" outlineLevel="0" collapsed="false">
      <c r="A25" s="35" t="s">
        <v>32</v>
      </c>
      <c r="B25" s="22" t="n">
        <v>4245179.85</v>
      </c>
      <c r="C25" s="22" t="n">
        <v>4245179.85</v>
      </c>
      <c r="D25" s="25"/>
      <c r="E25" s="25"/>
      <c r="F25" s="25"/>
      <c r="G25" s="25" t="n">
        <v>2609453.5</v>
      </c>
      <c r="H25" s="25" t="n">
        <v>5200239.3</v>
      </c>
      <c r="I25" s="25" t="n">
        <v>45000</v>
      </c>
      <c r="J25" s="25"/>
      <c r="K25" s="33" t="n">
        <v>45748</v>
      </c>
      <c r="L25" s="29" t="n">
        <v>2609453.5</v>
      </c>
      <c r="M25" s="29" t="n">
        <v>5000000</v>
      </c>
      <c r="N25" s="29" t="n">
        <v>45000</v>
      </c>
      <c r="O25" s="27"/>
      <c r="P25" s="27"/>
      <c r="Q25" s="27"/>
      <c r="R25" s="29"/>
      <c r="S25" s="29"/>
      <c r="T25" s="29"/>
      <c r="U25" s="27"/>
      <c r="V25" s="29" t="n">
        <f aca="false">SUM(L25:N25)</f>
        <v>7654453.5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</row>
    <row r="26" s="37" customFormat="true" ht="13.8" hidden="false" customHeight="false" outlineLevel="0" collapsed="false">
      <c r="A26" s="38" t="s">
        <v>33</v>
      </c>
      <c r="B26" s="22" t="n">
        <v>4245179.85</v>
      </c>
      <c r="C26" s="22" t="n">
        <v>4245179.85</v>
      </c>
      <c r="D26" s="25"/>
      <c r="E26" s="25"/>
      <c r="F26" s="25"/>
      <c r="G26" s="25"/>
      <c r="H26" s="39"/>
      <c r="I26" s="25"/>
      <c r="J26" s="40"/>
      <c r="K26" s="33" t="n">
        <v>45778</v>
      </c>
      <c r="L26" s="29"/>
      <c r="M26" s="29" t="n">
        <v>5200239.3</v>
      </c>
      <c r="N26" s="29"/>
      <c r="O26" s="27"/>
      <c r="P26" s="27"/>
      <c r="Q26" s="27"/>
      <c r="R26" s="29"/>
      <c r="S26" s="29"/>
      <c r="T26" s="29"/>
      <c r="U26" s="27"/>
      <c r="V26" s="29" t="n">
        <f aca="false">SUM(L26:N26)</f>
        <v>5200239.3</v>
      </c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</row>
    <row r="27" s="37" customFormat="true" ht="13.8" hidden="false" customHeight="false" outlineLevel="0" collapsed="false">
      <c r="A27" s="38" t="s">
        <v>34</v>
      </c>
      <c r="B27" s="22" t="n">
        <v>4245179.85</v>
      </c>
      <c r="C27" s="22" t="n">
        <v>4245179.85</v>
      </c>
      <c r="D27" s="25"/>
      <c r="E27" s="25"/>
      <c r="F27" s="25"/>
      <c r="G27" s="25" t="n">
        <v>9947771.82</v>
      </c>
      <c r="H27" s="25" t="n">
        <v>4000000</v>
      </c>
      <c r="I27" s="25"/>
      <c r="J27" s="41"/>
      <c r="K27" s="33" t="n">
        <v>45778</v>
      </c>
      <c r="L27" s="29" t="n">
        <v>2064021.41</v>
      </c>
      <c r="M27" s="29"/>
      <c r="N27" s="29"/>
      <c r="O27" s="27"/>
      <c r="P27" s="27"/>
      <c r="Q27" s="27"/>
      <c r="R27" s="29"/>
      <c r="S27" s="29"/>
      <c r="T27" s="29"/>
      <c r="U27" s="27"/>
      <c r="V27" s="29" t="n">
        <f aca="false">SUM(L27:N27)</f>
        <v>2064021.41</v>
      </c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</row>
    <row r="28" s="43" customFormat="true" ht="13.8" hidden="false" customHeight="false" outlineLevel="0" collapsed="false">
      <c r="A28" s="38" t="s">
        <v>34</v>
      </c>
      <c r="B28" s="22"/>
      <c r="C28" s="22"/>
      <c r="D28" s="25"/>
      <c r="E28" s="25"/>
      <c r="F28" s="25"/>
      <c r="G28" s="25"/>
      <c r="H28" s="39"/>
      <c r="I28" s="25"/>
      <c r="J28" s="42" t="n">
        <v>234179.7</v>
      </c>
      <c r="K28" s="33" t="n">
        <v>45809</v>
      </c>
      <c r="L28" s="29" t="n">
        <v>4011000.15</v>
      </c>
      <c r="M28" s="29" t="n">
        <v>4000000</v>
      </c>
      <c r="N28" s="29"/>
      <c r="O28" s="27"/>
      <c r="P28" s="27"/>
      <c r="Q28" s="27"/>
      <c r="R28" s="29"/>
      <c r="S28" s="29"/>
      <c r="T28" s="29"/>
      <c r="U28" s="27"/>
      <c r="V28" s="29" t="n">
        <f aca="false">SUM(L28:N28)</f>
        <v>8011000.15</v>
      </c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</row>
    <row r="29" s="43" customFormat="true" ht="13.8" hidden="false" customHeight="false" outlineLevel="0" collapsed="false">
      <c r="A29" s="38" t="s">
        <v>35</v>
      </c>
      <c r="B29" s="22" t="n">
        <v>4245179.85</v>
      </c>
      <c r="C29" s="22" t="n">
        <v>4245179.85</v>
      </c>
      <c r="D29" s="25"/>
      <c r="E29" s="25"/>
      <c r="F29" s="25"/>
      <c r="G29" s="25" t="n">
        <v>3872750.26</v>
      </c>
      <c r="H29" s="39"/>
      <c r="I29" s="25"/>
      <c r="J29" s="25" t="n">
        <v>372429.59</v>
      </c>
      <c r="K29" s="33" t="n">
        <v>45839</v>
      </c>
      <c r="L29" s="29" t="n">
        <v>3872750.26</v>
      </c>
      <c r="M29" s="29"/>
      <c r="N29" s="29"/>
      <c r="O29" s="27"/>
      <c r="P29" s="27"/>
      <c r="Q29" s="27"/>
      <c r="R29" s="29"/>
      <c r="S29" s="29"/>
      <c r="T29" s="29"/>
      <c r="U29" s="27"/>
      <c r="V29" s="29" t="n">
        <v>3872750.26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</row>
    <row r="30" s="47" customFormat="true" ht="13.8" hidden="false" customHeight="false" outlineLevel="0" collapsed="false">
      <c r="A30" s="44" t="s">
        <v>36</v>
      </c>
      <c r="B30" s="45" t="n">
        <f aca="false">SUM(B22:B29)</f>
        <v>26729032.47</v>
      </c>
      <c r="C30" s="45" t="n">
        <f aca="false">SUM(C22:C29)</f>
        <v>26729032.47</v>
      </c>
      <c r="D30" s="46" t="n">
        <f aca="false">SUM(D23:D25)</f>
        <v>39966684.46</v>
      </c>
      <c r="E30" s="46" t="n">
        <v>33127216.79</v>
      </c>
      <c r="F30" s="46"/>
      <c r="G30" s="46" t="n">
        <f aca="false">SUM(G25:G29)</f>
        <v>16429975.58</v>
      </c>
      <c r="H30" s="46" t="n">
        <f aca="false">H24+H25+H27</f>
        <v>14200239.3</v>
      </c>
      <c r="I30" s="46" t="n">
        <v>45000</v>
      </c>
      <c r="J30" s="46" t="n">
        <f aca="false">SUM(J26:J29)</f>
        <v>606609.29</v>
      </c>
      <c r="K30" s="45"/>
      <c r="L30" s="46" t="n">
        <f aca="false">SUM(L25:L29)</f>
        <v>12557225.32</v>
      </c>
      <c r="M30" s="46" t="n">
        <f aca="false">SUM(M25:M28)</f>
        <v>14200239.3</v>
      </c>
      <c r="N30" s="46" t="n">
        <v>45000</v>
      </c>
      <c r="O30" s="45"/>
      <c r="P30" s="45"/>
      <c r="Q30" s="45"/>
      <c r="R30" s="45"/>
      <c r="S30" s="45"/>
      <c r="T30" s="45"/>
      <c r="U30" s="45"/>
      <c r="V30" s="45" t="n">
        <f aca="false">SUM(V22:V29)</f>
        <v>26802464.62</v>
      </c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</row>
    <row r="31" customFormat="false" ht="13.8" hidden="false" customHeight="false" outlineLevel="0" collapsed="false">
      <c r="A31" s="48"/>
      <c r="B31" s="48"/>
      <c r="C31" s="49"/>
      <c r="D31" s="48"/>
      <c r="E31" s="48"/>
      <c r="F31" s="48"/>
      <c r="G31" s="48"/>
      <c r="H31" s="48"/>
      <c r="I31" s="48"/>
      <c r="J31" s="48"/>
      <c r="K31" s="48"/>
      <c r="L31" s="50"/>
      <c r="M31" s="48"/>
      <c r="N31" s="48"/>
      <c r="O31" s="48"/>
      <c r="P31" s="48"/>
      <c r="Q31" s="48"/>
      <c r="R31" s="48"/>
      <c r="S31" s="48"/>
      <c r="T31" s="48"/>
      <c r="U31" s="48"/>
      <c r="V31" s="51"/>
    </row>
    <row r="32" customFormat="false" ht="46.5" hidden="false" customHeight="true" outlineLevel="0" collapsed="false">
      <c r="A32" s="52" t="s">
        <v>37</v>
      </c>
      <c r="B32" s="52"/>
      <c r="C32" s="52"/>
      <c r="D32" s="52"/>
      <c r="E32" s="52"/>
      <c r="F32" s="48"/>
      <c r="G32" s="48"/>
      <c r="H32" s="53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54"/>
      <c r="W32" s="48"/>
    </row>
    <row r="33" customFormat="false" ht="12.75" hidden="false" customHeight="true" outlineLevel="0" collapsed="false">
      <c r="A33" s="55" t="s">
        <v>38</v>
      </c>
      <c r="B33" s="55"/>
      <c r="C33" s="55"/>
      <c r="D33" s="55"/>
      <c r="E33" s="55"/>
      <c r="F33" s="48"/>
      <c r="G33" s="48"/>
      <c r="H33" s="53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</row>
    <row r="34" customFormat="false" ht="36" hidden="false" customHeight="true" outlineLevel="0" collapsed="false">
      <c r="A34" s="56" t="s">
        <v>39</v>
      </c>
      <c r="B34" s="56"/>
      <c r="C34" s="56"/>
      <c r="D34" s="56"/>
      <c r="E34" s="56"/>
      <c r="F34" s="48"/>
      <c r="G34" s="48"/>
      <c r="H34" s="48"/>
      <c r="I34" s="48"/>
      <c r="J34" s="48"/>
      <c r="K34" s="53"/>
      <c r="L34" s="53"/>
      <c r="M34" s="48"/>
      <c r="N34" s="48"/>
      <c r="O34" s="48"/>
      <c r="P34" s="48"/>
      <c r="Q34" s="48"/>
      <c r="R34" s="48"/>
      <c r="S34" s="48"/>
      <c r="T34" s="48"/>
      <c r="U34" s="48"/>
      <c r="V34" s="48"/>
    </row>
    <row r="35" customFormat="false" ht="12.75" hidden="false" customHeight="true" outlineLevel="0" collapsed="false">
      <c r="A35" s="56" t="s">
        <v>40</v>
      </c>
      <c r="B35" s="56"/>
      <c r="C35" s="56"/>
      <c r="D35" s="56"/>
      <c r="E35" s="56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</row>
    <row r="36" customFormat="false" ht="12.75" hidden="false" customHeight="true" outlineLevel="0" collapsed="false">
      <c r="A36" s="56" t="s">
        <v>41</v>
      </c>
      <c r="B36" s="56"/>
      <c r="C36" s="56"/>
      <c r="D36" s="56"/>
      <c r="E36" s="56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</row>
    <row r="37" customFormat="false" ht="12.75" hidden="false" customHeight="true" outlineLevel="0" collapsed="false">
      <c r="A37" s="56" t="s">
        <v>42</v>
      </c>
      <c r="B37" s="56"/>
      <c r="C37" s="56"/>
      <c r="D37" s="56"/>
      <c r="E37" s="56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</row>
    <row r="38" customFormat="false" ht="12.75" hidden="false" customHeight="true" outlineLevel="0" collapsed="false">
      <c r="A38" s="56" t="s">
        <v>43</v>
      </c>
      <c r="B38" s="56"/>
      <c r="C38" s="56"/>
      <c r="D38" s="56"/>
      <c r="E38" s="56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</row>
    <row r="39" customFormat="false" ht="15" hidden="false" customHeight="false" outlineLevel="0" collapsed="false">
      <c r="A39" s="48"/>
      <c r="B39" s="48"/>
      <c r="C39" s="49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</row>
    <row r="40" customFormat="false" ht="12.75" hidden="false" customHeight="true" outlineLevel="0" collapsed="false">
      <c r="A40" s="52" t="s">
        <v>44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</row>
    <row r="41" customFormat="false" ht="52.5" hidden="false" customHeight="true" outlineLevel="0" collapsed="false">
      <c r="A41" s="55" t="s">
        <v>38</v>
      </c>
      <c r="B41" s="55"/>
      <c r="C41" s="55"/>
      <c r="D41" s="55"/>
      <c r="E41" s="55"/>
      <c r="F41" s="55" t="s">
        <v>45</v>
      </c>
      <c r="G41" s="55" t="s">
        <v>46</v>
      </c>
      <c r="H41" s="55" t="s">
        <v>47</v>
      </c>
      <c r="I41" s="55" t="s">
        <v>48</v>
      </c>
      <c r="J41" s="55" t="s">
        <v>49</v>
      </c>
      <c r="K41" s="55" t="s">
        <v>50</v>
      </c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</row>
    <row r="42" customFormat="false" ht="39.75" hidden="false" customHeight="true" outlineLevel="0" collapsed="false">
      <c r="A42" s="57" t="s">
        <v>51</v>
      </c>
      <c r="B42" s="57"/>
      <c r="C42" s="57"/>
      <c r="D42" s="57"/>
      <c r="E42" s="57"/>
      <c r="F42" s="58" t="n">
        <v>60000</v>
      </c>
      <c r="G42" s="59" t="s">
        <v>52</v>
      </c>
      <c r="H42" s="59" t="n">
        <v>202200010069828</v>
      </c>
      <c r="I42" s="60" t="n">
        <v>45809</v>
      </c>
      <c r="J42" s="60" t="n">
        <v>45809</v>
      </c>
      <c r="K42" s="59" t="s">
        <v>53</v>
      </c>
      <c r="L42" s="61"/>
      <c r="M42" s="48"/>
      <c r="N42" s="48"/>
      <c r="O42" s="48"/>
      <c r="P42" s="62"/>
      <c r="Q42" s="48"/>
      <c r="R42" s="48"/>
      <c r="S42" s="48"/>
      <c r="T42" s="48"/>
      <c r="U42" s="48"/>
      <c r="V42" s="48"/>
    </row>
    <row r="43" customFormat="false" ht="39.75" hidden="false" customHeight="true" outlineLevel="0" collapsed="false">
      <c r="A43" s="57" t="s">
        <v>54</v>
      </c>
      <c r="B43" s="57"/>
      <c r="C43" s="57"/>
      <c r="D43" s="57"/>
      <c r="E43" s="57"/>
      <c r="F43" s="58" t="n">
        <v>174179.7</v>
      </c>
      <c r="G43" s="59" t="s">
        <v>52</v>
      </c>
      <c r="H43" s="59" t="n">
        <v>202200010069828</v>
      </c>
      <c r="I43" s="60" t="n">
        <v>45809</v>
      </c>
      <c r="J43" s="60" t="n">
        <v>45809</v>
      </c>
      <c r="K43" s="59" t="s">
        <v>53</v>
      </c>
      <c r="L43" s="61"/>
      <c r="M43" s="48"/>
      <c r="N43" s="48"/>
      <c r="O43" s="48"/>
      <c r="P43" s="62"/>
      <c r="Q43" s="48"/>
      <c r="R43" s="48"/>
      <c r="S43" s="48"/>
      <c r="T43" s="48"/>
      <c r="U43" s="48"/>
      <c r="V43" s="48"/>
    </row>
    <row r="44" customFormat="false" ht="39.75" hidden="false" customHeight="true" outlineLevel="0" collapsed="false">
      <c r="A44" s="63" t="s">
        <v>51</v>
      </c>
      <c r="B44" s="63"/>
      <c r="C44" s="63"/>
      <c r="D44" s="63"/>
      <c r="E44" s="63"/>
      <c r="F44" s="58" t="n">
        <v>198249.89</v>
      </c>
      <c r="G44" s="59" t="s">
        <v>52</v>
      </c>
      <c r="H44" s="59" t="n">
        <v>202200010069828</v>
      </c>
      <c r="I44" s="60" t="n">
        <v>45839</v>
      </c>
      <c r="J44" s="60" t="n">
        <v>45839</v>
      </c>
      <c r="K44" s="59" t="s">
        <v>53</v>
      </c>
      <c r="L44" s="61"/>
      <c r="M44" s="48"/>
      <c r="N44" s="48"/>
      <c r="O44" s="48"/>
      <c r="P44" s="62"/>
      <c r="Q44" s="48"/>
      <c r="R44" s="48"/>
      <c r="S44" s="48"/>
      <c r="T44" s="48"/>
      <c r="U44" s="48"/>
      <c r="V44" s="48"/>
    </row>
    <row r="45" customFormat="false" ht="39.75" hidden="false" customHeight="true" outlineLevel="0" collapsed="false">
      <c r="A45" s="57" t="s">
        <v>54</v>
      </c>
      <c r="B45" s="57"/>
      <c r="C45" s="57"/>
      <c r="D45" s="57"/>
      <c r="E45" s="57"/>
      <c r="F45" s="58" t="n">
        <v>174179.7</v>
      </c>
      <c r="G45" s="59" t="s">
        <v>52</v>
      </c>
      <c r="H45" s="59" t="n">
        <v>202200010069828</v>
      </c>
      <c r="I45" s="60" t="n">
        <v>45839</v>
      </c>
      <c r="J45" s="60" t="n">
        <v>45839</v>
      </c>
      <c r="K45" s="59" t="s">
        <v>53</v>
      </c>
      <c r="L45" s="61"/>
      <c r="M45" s="48"/>
      <c r="N45" s="48"/>
      <c r="O45" s="48"/>
      <c r="P45" s="62"/>
      <c r="Q45" s="48"/>
      <c r="R45" s="48"/>
      <c r="S45" s="48"/>
      <c r="T45" s="48"/>
      <c r="U45" s="48"/>
      <c r="V45" s="48"/>
    </row>
    <row r="46" customFormat="false" ht="17.25" hidden="false" customHeight="true" outlineLevel="0" collapsed="false">
      <c r="A46" s="64" t="s">
        <v>55</v>
      </c>
      <c r="B46" s="64"/>
      <c r="C46" s="64"/>
      <c r="D46" s="64"/>
      <c r="E46" s="64"/>
      <c r="F46" s="65" t="n">
        <f aca="false">SUM(F42:F45)</f>
        <v>606609.29</v>
      </c>
      <c r="G46" s="65"/>
      <c r="H46" s="65"/>
      <c r="I46" s="65"/>
      <c r="J46" s="65"/>
      <c r="K46" s="65"/>
      <c r="L46" s="48"/>
      <c r="M46" s="48"/>
      <c r="N46" s="48"/>
      <c r="O46" s="48"/>
      <c r="P46" s="62"/>
      <c r="Q46" s="48"/>
      <c r="R46" s="48"/>
      <c r="S46" s="48"/>
      <c r="T46" s="48"/>
      <c r="U46" s="48"/>
      <c r="V46" s="48"/>
    </row>
    <row r="47" customFormat="false" ht="16.5" hidden="false" customHeight="true" outlineLevel="0" collapsed="false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48"/>
      <c r="Q47" s="48"/>
      <c r="R47" s="48"/>
      <c r="S47" s="48"/>
      <c r="T47" s="48"/>
      <c r="U47" s="48"/>
      <c r="V47" s="48"/>
    </row>
    <row r="48" customFormat="false" ht="15" hidden="false" customHeight="true" outlineLevel="0" collapsed="false">
      <c r="A48" s="66" t="s">
        <v>56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48"/>
      <c r="O48" s="48"/>
      <c r="P48" s="48"/>
      <c r="Q48" s="48"/>
      <c r="R48" s="48"/>
      <c r="S48" s="48"/>
      <c r="T48" s="48"/>
      <c r="U48" s="48"/>
      <c r="V48" s="48"/>
    </row>
    <row r="49" customFormat="false" ht="150" hidden="false" customHeight="true" outlineLevel="0" collapsed="false">
      <c r="A49" s="67" t="s">
        <v>57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48"/>
      <c r="O49" s="48"/>
      <c r="P49" s="48"/>
      <c r="Q49" s="48"/>
      <c r="R49" s="48"/>
      <c r="S49" s="48"/>
      <c r="T49" s="48"/>
      <c r="U49" s="48"/>
      <c r="V49" s="48"/>
    </row>
    <row r="50" customFormat="false" ht="77.6" hidden="false" customHeight="true" outlineLevel="0" collapsed="false">
      <c r="A50" s="68" t="s">
        <v>58</v>
      </c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48"/>
      <c r="O50" s="48"/>
      <c r="P50" s="48"/>
      <c r="Q50" s="48"/>
      <c r="R50" s="48"/>
      <c r="S50" s="48"/>
      <c r="T50" s="48"/>
      <c r="U50" s="48"/>
      <c r="V50" s="48"/>
    </row>
    <row r="51" customFormat="false" ht="50.7" hidden="false" customHeight="true" outlineLevel="0" collapsed="false">
      <c r="A51" s="68" t="s">
        <v>59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48"/>
      <c r="O51" s="48"/>
      <c r="P51" s="48"/>
      <c r="Q51" s="48"/>
      <c r="R51" s="48"/>
      <c r="S51" s="48"/>
      <c r="T51" s="48"/>
      <c r="U51" s="48"/>
      <c r="V51" s="48"/>
    </row>
    <row r="52" customFormat="false" ht="52.2" hidden="false" customHeight="true" outlineLevel="0" collapsed="false">
      <c r="A52" s="68" t="s">
        <v>60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48"/>
      <c r="O52" s="48"/>
      <c r="P52" s="48"/>
      <c r="Q52" s="48"/>
      <c r="R52" s="48"/>
      <c r="S52" s="48"/>
      <c r="T52" s="48"/>
      <c r="U52" s="48"/>
      <c r="V52" s="48"/>
    </row>
    <row r="53" customFormat="false" ht="46.25" hidden="false" customHeight="true" outlineLevel="0" collapsed="false">
      <c r="A53" s="68" t="s">
        <v>61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48"/>
      <c r="O53" s="48"/>
      <c r="P53" s="48"/>
      <c r="Q53" s="48"/>
      <c r="R53" s="48"/>
      <c r="S53" s="48"/>
      <c r="T53" s="48"/>
      <c r="U53" s="48"/>
      <c r="V53" s="48"/>
    </row>
    <row r="54" customFormat="false" ht="46.25" hidden="false" customHeight="true" outlineLevel="0" collapsed="false">
      <c r="A54" s="68" t="s">
        <v>62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48"/>
      <c r="O54" s="48"/>
      <c r="P54" s="48"/>
      <c r="Q54" s="48"/>
      <c r="R54" s="48"/>
      <c r="S54" s="48"/>
      <c r="T54" s="48"/>
      <c r="U54" s="48"/>
      <c r="V54" s="48"/>
    </row>
    <row r="55" customFormat="false" ht="15" hidden="false" customHeight="false" outlineLevel="0" collapsed="false">
      <c r="A55" s="69"/>
      <c r="B55" s="70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</row>
    <row r="56" customFormat="false" ht="48" hidden="false" customHeight="true" outlineLevel="0" collapsed="false">
      <c r="A56" s="71" t="s">
        <v>63</v>
      </c>
      <c r="B56" s="71"/>
      <c r="C56" s="71"/>
      <c r="D56" s="71"/>
      <c r="E56" s="71"/>
      <c r="F56" s="71"/>
      <c r="G56" s="71"/>
      <c r="H56" s="71"/>
      <c r="I56" s="71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</row>
    <row r="57" customFormat="false" ht="15" hidden="false" customHeight="true" outlineLevel="0" collapsed="false">
      <c r="A57" s="72" t="s">
        <v>47</v>
      </c>
      <c r="B57" s="72" t="s">
        <v>64</v>
      </c>
      <c r="C57" s="72" t="s">
        <v>65</v>
      </c>
      <c r="D57" s="72" t="s">
        <v>66</v>
      </c>
      <c r="E57" s="72" t="s">
        <v>67</v>
      </c>
      <c r="F57" s="72" t="s">
        <v>68</v>
      </c>
      <c r="G57" s="73" t="s">
        <v>69</v>
      </c>
      <c r="H57" s="73"/>
      <c r="I57" s="72" t="s">
        <v>70</v>
      </c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</row>
    <row r="58" customFormat="false" ht="75.35" hidden="false" customHeight="true" outlineLevel="0" collapsed="false">
      <c r="A58" s="59" t="n">
        <v>202200036015480</v>
      </c>
      <c r="B58" s="74" t="n">
        <v>45749</v>
      </c>
      <c r="C58" s="75" t="s">
        <v>71</v>
      </c>
      <c r="D58" s="21" t="n">
        <v>4</v>
      </c>
      <c r="E58" s="21" t="n">
        <v>15000100</v>
      </c>
      <c r="F58" s="21" t="s">
        <v>72</v>
      </c>
      <c r="G58" s="21" t="s">
        <v>73</v>
      </c>
      <c r="H58" s="21"/>
      <c r="I58" s="76" t="n">
        <v>5000000</v>
      </c>
      <c r="J58" s="77"/>
      <c r="K58" s="77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</row>
    <row r="59" customFormat="false" ht="58.2" hidden="false" customHeight="true" outlineLevel="0" collapsed="false">
      <c r="A59" s="59" t="n">
        <v>202200036015480</v>
      </c>
      <c r="B59" s="78" t="n">
        <v>45782</v>
      </c>
      <c r="C59" s="59" t="s">
        <v>74</v>
      </c>
      <c r="D59" s="79" t="n">
        <v>4</v>
      </c>
      <c r="E59" s="59" t="n">
        <v>15000100</v>
      </c>
      <c r="F59" s="59" t="s">
        <v>72</v>
      </c>
      <c r="G59" s="59" t="s">
        <v>75</v>
      </c>
      <c r="H59" s="59"/>
      <c r="I59" s="76" t="n">
        <v>5200239.3</v>
      </c>
      <c r="J59" s="77"/>
      <c r="K59" s="77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</row>
    <row r="60" customFormat="false" ht="58.2" hidden="false" customHeight="true" outlineLevel="0" collapsed="false">
      <c r="A60" s="59" t="n">
        <v>202200036015480</v>
      </c>
      <c r="B60" s="78" t="n">
        <v>45814</v>
      </c>
      <c r="C60" s="80" t="s">
        <v>76</v>
      </c>
      <c r="D60" s="79" t="n">
        <v>4</v>
      </c>
      <c r="E60" s="59" t="n">
        <v>15000100</v>
      </c>
      <c r="F60" s="80" t="s">
        <v>72</v>
      </c>
      <c r="G60" s="59" t="s">
        <v>77</v>
      </c>
      <c r="H60" s="59"/>
      <c r="I60" s="76" t="n">
        <v>4000000</v>
      </c>
      <c r="J60" s="77"/>
      <c r="K60" s="77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</row>
    <row r="61" customFormat="false" ht="13.8" hidden="false" customHeight="true" outlineLevel="0" collapsed="false">
      <c r="A61" s="81" t="s">
        <v>55</v>
      </c>
      <c r="B61" s="81"/>
      <c r="C61" s="81"/>
      <c r="D61" s="81"/>
      <c r="E61" s="81"/>
      <c r="F61" s="81"/>
      <c r="G61" s="81"/>
      <c r="H61" s="81"/>
      <c r="I61" s="82" t="n">
        <f aca="false">SUM(I58:I60)</f>
        <v>14200239.3</v>
      </c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</row>
    <row r="62" customFormat="false" ht="13.8" hidden="false" customHeight="false" outlineLevel="0" collapsed="false">
      <c r="A62" s="83" t="s">
        <v>78</v>
      </c>
      <c r="B62" s="83"/>
      <c r="C62" s="83"/>
      <c r="D62" s="83"/>
      <c r="E62" s="83"/>
      <c r="F62" s="83"/>
      <c r="G62" s="83"/>
      <c r="H62" s="83"/>
      <c r="I62" s="83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</row>
    <row r="63" customFormat="false" ht="13.5" hidden="false" customHeight="true" outlineLevel="0" collapsed="false">
      <c r="A63" s="83"/>
      <c r="B63" s="83"/>
      <c r="C63" s="83"/>
      <c r="D63" s="83"/>
      <c r="E63" s="83"/>
      <c r="F63" s="83"/>
      <c r="G63" s="83"/>
      <c r="H63" s="83"/>
      <c r="I63" s="83"/>
      <c r="L63" s="77"/>
      <c r="M63" s="48"/>
      <c r="N63" s="48"/>
      <c r="O63" s="48"/>
      <c r="P63" s="48"/>
      <c r="Q63" s="48"/>
      <c r="R63" s="48"/>
      <c r="S63" s="48"/>
      <c r="T63" s="48"/>
      <c r="U63" s="48"/>
      <c r="V63" s="48"/>
    </row>
    <row r="64" customFormat="false" ht="36" hidden="false" customHeight="true" outlineLevel="0" collapsed="false">
      <c r="L64" s="77"/>
      <c r="M64" s="48"/>
      <c r="N64" s="48"/>
      <c r="O64" s="48"/>
      <c r="P64" s="48"/>
      <c r="Q64" s="48"/>
      <c r="R64" s="48"/>
      <c r="S64" s="48"/>
      <c r="T64" s="48"/>
      <c r="U64" s="48"/>
      <c r="V64" s="48"/>
    </row>
    <row r="65" customFormat="false" ht="15" hidden="false" customHeight="false" outlineLevel="0" collapsed="false"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</row>
    <row r="1048576" customFormat="false" ht="12.8" hidden="false" customHeight="false" outlineLevel="0" collapsed="false"/>
  </sheetData>
  <mergeCells count="54">
    <mergeCell ref="A1:V1"/>
    <mergeCell ref="A3:V3"/>
    <mergeCell ref="A5:V5"/>
    <mergeCell ref="A6:N6"/>
    <mergeCell ref="A7:N7"/>
    <mergeCell ref="A8:V8"/>
    <mergeCell ref="A9:N9"/>
    <mergeCell ref="A10:N10"/>
    <mergeCell ref="A12:V12"/>
    <mergeCell ref="A14:V14"/>
    <mergeCell ref="A15:V15"/>
    <mergeCell ref="A16:O16"/>
    <mergeCell ref="A17:V17"/>
    <mergeCell ref="A18:V18"/>
    <mergeCell ref="A19:A21"/>
    <mergeCell ref="C19:V19"/>
    <mergeCell ref="C20:C21"/>
    <mergeCell ref="D20:F20"/>
    <mergeCell ref="G20:I20"/>
    <mergeCell ref="K20:N20"/>
    <mergeCell ref="O20:P20"/>
    <mergeCell ref="R20:S20"/>
    <mergeCell ref="T20:U20"/>
    <mergeCell ref="V20:V21"/>
    <mergeCell ref="A32:E32"/>
    <mergeCell ref="A33:E33"/>
    <mergeCell ref="A34:E34"/>
    <mergeCell ref="A35:E35"/>
    <mergeCell ref="A36:E36"/>
    <mergeCell ref="A37:E37"/>
    <mergeCell ref="A38:E38"/>
    <mergeCell ref="A40:K40"/>
    <mergeCell ref="A41:E41"/>
    <mergeCell ref="A42:E42"/>
    <mergeCell ref="A43:E43"/>
    <mergeCell ref="A44:E44"/>
    <mergeCell ref="A45:E45"/>
    <mergeCell ref="A46:E46"/>
    <mergeCell ref="F46:K46"/>
    <mergeCell ref="A47:O47"/>
    <mergeCell ref="A48:M48"/>
    <mergeCell ref="A49:M49"/>
    <mergeCell ref="A50:M50"/>
    <mergeCell ref="A51:M51"/>
    <mergeCell ref="A52:M52"/>
    <mergeCell ref="A53:M53"/>
    <mergeCell ref="A54:M54"/>
    <mergeCell ref="A56:I56"/>
    <mergeCell ref="G57:H57"/>
    <mergeCell ref="G58:H58"/>
    <mergeCell ref="G59:H59"/>
    <mergeCell ref="G60:H60"/>
    <mergeCell ref="A61:H61"/>
    <mergeCell ref="A62:I6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1028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2025-01-22T12:29:00Z</dcterms:created>
  <dc:creator>Carlos Henrique Nogueira de Souza</dc:creator>
  <dc:description/>
  <dc:language>pt-BR</dc:language>
  <cp:lastModifiedBy/>
  <dcterms:modified xsi:type="dcterms:W3CDTF">2025-09-04T09:15:29Z</dcterms:modified>
  <cp:revision>72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6649B88405A04C03AF1019AFF28B68F1_13</vt:lpwstr>
  </property>
  <property fmtid="{D5CDD505-2E9C-101B-9397-08002B2CF9AE}" pid="3" name="KSOProductBuildVer">
    <vt:lpwstr>1046-12.2.0.21546</vt:lpwstr>
  </property>
</Properties>
</file>